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autoCompressPictures="0"/>
  <mc:AlternateContent xmlns:mc="http://schemas.openxmlformats.org/markup-compatibility/2006">
    <mc:Choice Requires="x15">
      <x15ac:absPath xmlns:x15ac="http://schemas.microsoft.com/office/spreadsheetml/2010/11/ac" url="D:\carrie sd work\Carrie\PVCC\ACC-212\Labs\Chapter 17\"/>
    </mc:Choice>
  </mc:AlternateContent>
  <xr:revisionPtr revIDLastSave="0" documentId="8_{AF9AF132-A92D-4E04-93DC-12A7DE88B7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K49" i="1"/>
  <c r="F51" i="1"/>
  <c r="G51" i="1"/>
  <c r="E51" i="1"/>
  <c r="I48" i="1"/>
  <c r="I45" i="1"/>
  <c r="G46" i="1"/>
  <c r="F46" i="1"/>
  <c r="E46" i="1"/>
  <c r="H18" i="1"/>
  <c r="G18" i="1"/>
  <c r="F47" i="1"/>
  <c r="I30" i="1"/>
  <c r="K13" i="1"/>
  <c r="G30" i="1"/>
  <c r="H30" i="1"/>
  <c r="H19" i="1" s="1"/>
  <c r="E47" i="1"/>
  <c r="G47" i="1"/>
  <c r="K29" i="1"/>
  <c r="K12" i="1"/>
  <c r="K11" i="1"/>
  <c r="G19" i="1" l="1"/>
  <c r="G52" i="1"/>
  <c r="F52" i="1"/>
  <c r="I46" i="1"/>
  <c r="E52" i="1"/>
  <c r="K18" i="1"/>
  <c r="I47" i="1"/>
  <c r="K51" i="1"/>
  <c r="I19" i="1"/>
  <c r="K30" i="1"/>
  <c r="K52" i="1" l="1"/>
  <c r="K19" i="1"/>
</calcChain>
</file>

<file path=xl/sharedStrings.xml><?xml version="1.0" encoding="utf-8"?>
<sst xmlns="http://schemas.openxmlformats.org/spreadsheetml/2006/main" count="76" uniqueCount="64">
  <si>
    <t>Number of units to be produced</t>
  </si>
  <si>
    <t>Number of machine hours expected to be used</t>
  </si>
  <si>
    <t>X</t>
  </si>
  <si>
    <t>Y</t>
  </si>
  <si>
    <t>Z</t>
  </si>
  <si>
    <t>Total</t>
  </si>
  <si>
    <t>Overhead</t>
  </si>
  <si>
    <t>Total Costs</t>
  </si>
  <si>
    <t>Average cost per unit</t>
  </si>
  <si>
    <t>Direct Labor:</t>
  </si>
  <si>
    <t>per hour is the estimated direct labor cost.</t>
  </si>
  <si>
    <t xml:space="preserve">Manufacturing Overhead: </t>
  </si>
  <si>
    <t>estimated total cost</t>
  </si>
  <si>
    <t>Number of direct labor hours expected to be used</t>
  </si>
  <si>
    <t xml:space="preserve">Total Direct Materials Used </t>
  </si>
  <si>
    <t>Total Direct Labor Cost</t>
  </si>
  <si>
    <t>as the factory-wide cost driver</t>
  </si>
  <si>
    <t>You get the following information about the overhead costs:</t>
  </si>
  <si>
    <t xml:space="preserve">Activity </t>
  </si>
  <si>
    <t>Setup of machines</t>
  </si>
  <si>
    <t>Cost driver</t>
  </si>
  <si>
    <t>Product Y</t>
  </si>
  <si>
    <t>Product X</t>
  </si>
  <si>
    <t>Product Z</t>
  </si>
  <si>
    <t>Estimated amount of</t>
  </si>
  <si>
    <t>cost driver used for</t>
  </si>
  <si>
    <t>Estimated</t>
  </si>
  <si>
    <t>Amount of</t>
  </si>
  <si>
    <t xml:space="preserve"> # of setups</t>
  </si>
  <si>
    <t>Drilling</t>
  </si>
  <si>
    <t># of machine hours</t>
  </si>
  <si>
    <t>Assembly</t>
  </si>
  <si>
    <t># of direct labor hours</t>
  </si>
  <si>
    <t>Inspection</t>
  </si>
  <si>
    <t># of inspections</t>
  </si>
  <si>
    <t>Allocated MOH:</t>
  </si>
  <si>
    <t>Total Allocated MOH</t>
  </si>
  <si>
    <t>Total Cost</t>
  </si>
  <si>
    <t>Average Cost per unit</t>
  </si>
  <si>
    <t>and the average cost per unit allocating MOH as described below.</t>
  </si>
  <si>
    <t>the average cost per unit allocating MOH as described below.</t>
  </si>
  <si>
    <t>Calculate the total cost of producing each product and the average cost per unit allocating MOH as described below.</t>
  </si>
  <si>
    <t>Name__________________________________________</t>
  </si>
  <si>
    <t>Overhead application rate using DL hours.</t>
  </si>
  <si>
    <t>Overhead application rate using Machine hours.</t>
  </si>
  <si>
    <t>Overhead application rate for machine setup</t>
  </si>
  <si>
    <t>Overhead application rate for drilling</t>
  </si>
  <si>
    <t>Overhead appliation rate for assembly</t>
  </si>
  <si>
    <t>Overhead application rate for inspection</t>
  </si>
  <si>
    <t>Did your company choose the best approach to allocate manufacturing overhead costs to determine total costs and cost per unit?  Why or why not?  Write a short paragraph to explain.</t>
  </si>
  <si>
    <t>Answer:</t>
  </si>
  <si>
    <t xml:space="preserve">Part 4: </t>
  </si>
  <si>
    <t>The Hitt/Kingston Corporation produces three products:  Product X, Product Y and Product Z.</t>
  </si>
  <si>
    <r>
      <t xml:space="preserve">Assume your company decided to use </t>
    </r>
    <r>
      <rPr>
        <b/>
        <sz val="12"/>
        <color theme="1"/>
        <rFont val="Calibri"/>
        <family val="2"/>
        <scheme val="minor"/>
      </rPr>
      <t>direct labor hours</t>
    </r>
    <r>
      <rPr>
        <sz val="12"/>
        <color theme="1"/>
        <rFont val="Calibri"/>
        <family val="2"/>
        <scheme val="minor"/>
      </rPr>
      <t xml:space="preserve"> as the cost driver to allocate manufacturing overhead costs to units produced (part 1). </t>
    </r>
  </si>
  <si>
    <r>
      <t xml:space="preserve">Using direct labor hours to allocate overhead means that your company decided </t>
    </r>
    <r>
      <rPr>
        <u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to use machine hours (part 2) or activity-based costing (ABC) (part 3).</t>
    </r>
  </si>
  <si>
    <t>Products</t>
  </si>
  <si>
    <r>
      <t xml:space="preserve">Allocated amount of MOH applied using </t>
    </r>
    <r>
      <rPr>
        <b/>
        <sz val="12"/>
        <color theme="1"/>
        <rFont val="Calibri"/>
        <family val="2"/>
        <scheme val="minor"/>
      </rPr>
      <t>direct labor hours</t>
    </r>
  </si>
  <si>
    <r>
      <t xml:space="preserve">Allocated amount of MOH applied using </t>
    </r>
    <r>
      <rPr>
        <b/>
        <sz val="12"/>
        <color theme="1"/>
        <rFont val="Calibri"/>
        <family val="2"/>
        <scheme val="minor"/>
      </rPr>
      <t>machine hours</t>
    </r>
  </si>
  <si>
    <t>Part 1: calculate the total cost of producing each product and</t>
  </si>
  <si>
    <t>Part 2: calculate the total cost of producing each product</t>
  </si>
  <si>
    <t>Part 3:  You decide to see if using activity-based costing will provide a different, perhaps more accurate result for the average cost of producing each unit of product.</t>
  </si>
  <si>
    <t>Use cell references/formulas in highlighted cells</t>
  </si>
  <si>
    <t>Hint: First - calculate the overhead application rate(s).</t>
  </si>
  <si>
    <t>ACC 214 -- Lab #4: Chapter 17 (ABC Costing)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</si>
</sst>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6" fontId="4" fillId="0" borderId="0" xfId="0" applyNumberFormat="1" applyFont="1"/>
    <xf numFmtId="6" fontId="5" fillId="0" borderId="0" xfId="0" applyNumberFormat="1" applyFont="1"/>
    <xf numFmtId="3" fontId="4" fillId="0" borderId="0" xfId="0" applyNumberFormat="1" applyFont="1"/>
    <xf numFmtId="0" fontId="4" fillId="0" borderId="0" xfId="0" applyFont="1" applyFill="1"/>
    <xf numFmtId="0" fontId="5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5" xfId="0" applyFont="1" applyBorder="1"/>
    <xf numFmtId="6" fontId="4" fillId="0" borderId="0" xfId="0" applyNumberFormat="1" applyFont="1" applyBorder="1"/>
    <xf numFmtId="6" fontId="4" fillId="0" borderId="0" xfId="0" applyNumberFormat="1" applyFont="1" applyFill="1" applyBorder="1"/>
    <xf numFmtId="0" fontId="4" fillId="0" borderId="0" xfId="0" applyFont="1" applyFill="1" applyBorder="1"/>
    <xf numFmtId="6" fontId="4" fillId="2" borderId="10" xfId="0" applyNumberFormat="1" applyFont="1" applyFill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14" xfId="0" applyFont="1" applyBorder="1"/>
    <xf numFmtId="0" fontId="6" fillId="0" borderId="0" xfId="0" applyFont="1" applyBorder="1"/>
    <xf numFmtId="0" fontId="4" fillId="0" borderId="15" xfId="0" applyFont="1" applyBorder="1"/>
    <xf numFmtId="0" fontId="4" fillId="0" borderId="14" xfId="0" applyFont="1" applyBorder="1"/>
    <xf numFmtId="0" fontId="4" fillId="0" borderId="0" xfId="0" applyFont="1" applyBorder="1" applyAlignment="1">
      <alignment horizontal="center"/>
    </xf>
    <xf numFmtId="0" fontId="5" fillId="0" borderId="14" xfId="0" applyFont="1" applyBorder="1"/>
    <xf numFmtId="3" fontId="4" fillId="0" borderId="0" xfId="0" applyNumberFormat="1" applyFont="1" applyBorder="1"/>
    <xf numFmtId="6" fontId="4" fillId="0" borderId="1" xfId="0" applyNumberFormat="1" applyFont="1" applyBorder="1"/>
    <xf numFmtId="0" fontId="4" fillId="0" borderId="16" xfId="0" applyFont="1" applyBorder="1"/>
    <xf numFmtId="0" fontId="4" fillId="0" borderId="17" xfId="0" applyFont="1" applyBorder="1"/>
    <xf numFmtId="8" fontId="4" fillId="0" borderId="0" xfId="0" applyNumberFormat="1" applyFont="1"/>
    <xf numFmtId="0" fontId="8" fillId="0" borderId="0" xfId="0" applyFont="1" applyAlignment="1">
      <alignment horizontal="left" vertical="center" indent="2"/>
    </xf>
    <xf numFmtId="8" fontId="5" fillId="0" borderId="0" xfId="0" applyNumberFormat="1" applyFont="1"/>
    <xf numFmtId="0" fontId="5" fillId="2" borderId="0" xfId="0" applyFont="1" applyFill="1"/>
    <xf numFmtId="0" fontId="4" fillId="2" borderId="0" xfId="0" applyFont="1" applyFill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8" fontId="4" fillId="2" borderId="20" xfId="0" applyNumberFormat="1" applyFont="1" applyFill="1" applyBorder="1"/>
    <xf numFmtId="6" fontId="4" fillId="2" borderId="19" xfId="0" applyNumberFormat="1" applyFont="1" applyFill="1" applyBorder="1"/>
    <xf numFmtId="8" fontId="4" fillId="2" borderId="19" xfId="0" applyNumberFormat="1" applyFont="1" applyFill="1" applyBorder="1"/>
    <xf numFmtId="6" fontId="4" fillId="2" borderId="1" xfId="0" applyNumberFormat="1" applyFont="1" applyFill="1" applyBorder="1"/>
    <xf numFmtId="164" fontId="4" fillId="2" borderId="18" xfId="0" applyNumberFormat="1" applyFont="1" applyFill="1" applyBorder="1"/>
    <xf numFmtId="165" fontId="4" fillId="2" borderId="18" xfId="0" applyNumberFormat="1" applyFont="1" applyFill="1" applyBorder="1"/>
    <xf numFmtId="6" fontId="4" fillId="2" borderId="22" xfId="0" applyNumberFormat="1" applyFont="1" applyFill="1" applyBorder="1"/>
    <xf numFmtId="8" fontId="4" fillId="2" borderId="2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7"/>
  <sheetViews>
    <sheetView showGridLines="0" tabSelected="1" zoomScaleNormal="100" workbookViewId="0">
      <selection activeCell="H79" sqref="H79"/>
    </sheetView>
  </sheetViews>
  <sheetFormatPr defaultColWidth="8.85546875" defaultRowHeight="15.75" x14ac:dyDescent="0.25"/>
  <cols>
    <col min="1" max="3" width="8.85546875" style="1"/>
    <col min="4" max="4" width="12.7109375" style="1" customWidth="1"/>
    <col min="5" max="5" width="12.140625" style="1" customWidth="1"/>
    <col min="6" max="6" width="12.42578125" style="1" customWidth="1"/>
    <col min="7" max="7" width="11.85546875" style="1" bestFit="1" customWidth="1"/>
    <col min="8" max="8" width="11.85546875" style="1" customWidth="1"/>
    <col min="9" max="9" width="12" style="1" customWidth="1"/>
    <col min="10" max="10" width="7.140625" style="1" customWidth="1"/>
    <col min="11" max="11" width="12.28515625" style="1" customWidth="1"/>
    <col min="12" max="13" width="8.85546875" style="1"/>
    <col min="14" max="14" width="9.5703125" style="1" bestFit="1" customWidth="1"/>
    <col min="15" max="16384" width="8.85546875" style="1"/>
  </cols>
  <sheetData>
    <row r="1" spans="1:19" x14ac:dyDescent="0.25">
      <c r="A1" s="2" t="s">
        <v>42</v>
      </c>
      <c r="H1" s="41" t="s">
        <v>61</v>
      </c>
      <c r="I1" s="41"/>
      <c r="J1" s="41"/>
      <c r="K1" s="41"/>
    </row>
    <row r="2" spans="1:19" x14ac:dyDescent="0.25">
      <c r="A2" s="2" t="s">
        <v>63</v>
      </c>
    </row>
    <row r="4" spans="1:19" x14ac:dyDescent="0.25">
      <c r="A4" s="1" t="s">
        <v>52</v>
      </c>
    </row>
    <row r="6" spans="1:19" x14ac:dyDescent="0.25">
      <c r="A6" s="2" t="s">
        <v>9</v>
      </c>
      <c r="B6" s="2"/>
      <c r="C6" s="2"/>
      <c r="D6" s="4">
        <v>20</v>
      </c>
      <c r="E6" s="2" t="s">
        <v>10</v>
      </c>
      <c r="G6" s="3"/>
      <c r="L6" s="3"/>
      <c r="N6" s="3"/>
    </row>
    <row r="7" spans="1:19" x14ac:dyDescent="0.25">
      <c r="A7" s="2" t="s">
        <v>11</v>
      </c>
      <c r="B7" s="2"/>
      <c r="C7" s="2"/>
      <c r="D7" s="4">
        <v>1850000</v>
      </c>
      <c r="E7" s="2" t="s">
        <v>12</v>
      </c>
      <c r="F7" s="2"/>
    </row>
    <row r="9" spans="1:19" x14ac:dyDescent="0.25">
      <c r="G9" s="54" t="s">
        <v>55</v>
      </c>
      <c r="H9" s="54"/>
      <c r="I9" s="54"/>
    </row>
    <row r="10" spans="1:19" x14ac:dyDescent="0.25">
      <c r="G10" s="53" t="s">
        <v>2</v>
      </c>
      <c r="H10" s="53" t="s">
        <v>3</v>
      </c>
      <c r="I10" s="53" t="s">
        <v>4</v>
      </c>
      <c r="K10" s="52" t="s">
        <v>5</v>
      </c>
    </row>
    <row r="11" spans="1:19" x14ac:dyDescent="0.25">
      <c r="A11" s="1" t="s">
        <v>0</v>
      </c>
      <c r="G11" s="42">
        <v>30000</v>
      </c>
      <c r="H11" s="42">
        <v>20000</v>
      </c>
      <c r="I11" s="42">
        <v>10000</v>
      </c>
      <c r="K11" s="5">
        <f>SUM(G11:I11)</f>
        <v>60000</v>
      </c>
    </row>
    <row r="12" spans="1:19" x14ac:dyDescent="0.25">
      <c r="A12" s="1" t="s">
        <v>1</v>
      </c>
      <c r="G12" s="42">
        <v>2700</v>
      </c>
      <c r="H12" s="42">
        <v>3200</v>
      </c>
      <c r="I12" s="42">
        <v>2200</v>
      </c>
      <c r="K12" s="5">
        <f>SUM(G12:I12)</f>
        <v>8100</v>
      </c>
    </row>
    <row r="13" spans="1:19" x14ac:dyDescent="0.25">
      <c r="A13" s="1" t="s">
        <v>13</v>
      </c>
      <c r="G13" s="43">
        <v>20000</v>
      </c>
      <c r="H13" s="43">
        <v>7500</v>
      </c>
      <c r="I13" s="43">
        <v>3000</v>
      </c>
      <c r="K13" s="5">
        <f>SUM(G13:I13)</f>
        <v>30500</v>
      </c>
    </row>
    <row r="14" spans="1:19" ht="16.5" thickBot="1" x14ac:dyDescent="0.3"/>
    <row r="15" spans="1:19" x14ac:dyDescent="0.25">
      <c r="A15" s="7" t="s">
        <v>58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10"/>
    </row>
    <row r="16" spans="1:19" x14ac:dyDescent="0.25">
      <c r="A16" s="11" t="s">
        <v>40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  <c r="L16" s="14"/>
      <c r="M16" s="2" t="s">
        <v>62</v>
      </c>
      <c r="N16" s="2"/>
      <c r="O16" s="2"/>
      <c r="P16" s="2"/>
      <c r="Q16" s="2"/>
      <c r="R16" s="2"/>
      <c r="S16" s="2"/>
    </row>
    <row r="17" spans="1:14" x14ac:dyDescent="0.25">
      <c r="A17" s="1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4" x14ac:dyDescent="0.25">
      <c r="A18" s="15" t="s">
        <v>14</v>
      </c>
      <c r="B18" s="13"/>
      <c r="C18" s="13"/>
      <c r="D18" s="13"/>
      <c r="E18" s="13"/>
      <c r="F18" s="13"/>
      <c r="G18" s="16">
        <f t="shared" ref="G18:I19" si="0">G29</f>
        <v>1100000</v>
      </c>
      <c r="H18" s="16">
        <f t="shared" si="0"/>
        <v>480000</v>
      </c>
      <c r="I18" s="16">
        <f t="shared" si="0"/>
        <v>325000</v>
      </c>
      <c r="J18" s="13"/>
      <c r="K18" s="16">
        <f>SUM(G18:I18)</f>
        <v>1905000</v>
      </c>
      <c r="L18" s="14"/>
    </row>
    <row r="19" spans="1:14" x14ac:dyDescent="0.25">
      <c r="A19" s="15" t="s">
        <v>15</v>
      </c>
      <c r="B19" s="13"/>
      <c r="C19" s="13"/>
      <c r="D19" s="13"/>
      <c r="E19" s="13"/>
      <c r="F19" s="13"/>
      <c r="G19" s="17">
        <f t="shared" si="0"/>
        <v>400000</v>
      </c>
      <c r="H19" s="17">
        <f t="shared" si="0"/>
        <v>150000</v>
      </c>
      <c r="I19" s="17">
        <f t="shared" si="0"/>
        <v>60000</v>
      </c>
      <c r="J19" s="18"/>
      <c r="K19" s="17">
        <f>SUM(G19:I19)</f>
        <v>610000</v>
      </c>
      <c r="L19" s="14"/>
    </row>
    <row r="20" spans="1:14" x14ac:dyDescent="0.25">
      <c r="A20" s="15" t="s">
        <v>56</v>
      </c>
      <c r="B20" s="13"/>
      <c r="C20" s="13"/>
      <c r="D20" s="13"/>
      <c r="E20" s="13"/>
      <c r="F20" s="13"/>
      <c r="G20" s="19"/>
      <c r="H20" s="19"/>
      <c r="I20" s="19"/>
      <c r="J20" s="13"/>
      <c r="K20" s="19"/>
      <c r="L20" s="14"/>
      <c r="M20" s="46"/>
      <c r="N20" s="1" t="s">
        <v>43</v>
      </c>
    </row>
    <row r="21" spans="1:14" x14ac:dyDescent="0.25">
      <c r="A21" s="15"/>
      <c r="B21" s="13" t="s">
        <v>16</v>
      </c>
      <c r="C21" s="13"/>
      <c r="D21" s="13"/>
      <c r="E21" s="13"/>
      <c r="F21" s="13"/>
      <c r="G21" s="13"/>
      <c r="H21" s="13"/>
      <c r="I21" s="13"/>
      <c r="J21" s="13"/>
      <c r="K21" s="17"/>
      <c r="L21" s="14"/>
    </row>
    <row r="22" spans="1:14" x14ac:dyDescent="0.25">
      <c r="A22" s="15"/>
      <c r="B22" s="13"/>
      <c r="C22" s="13"/>
      <c r="D22" s="13"/>
      <c r="E22" s="13" t="s">
        <v>37</v>
      </c>
      <c r="F22" s="13"/>
      <c r="G22" s="19"/>
      <c r="H22" s="19"/>
      <c r="I22" s="19"/>
      <c r="J22" s="13"/>
      <c r="K22" s="19"/>
      <c r="L22" s="14"/>
    </row>
    <row r="23" spans="1:14" x14ac:dyDescent="0.25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4" ht="16.5" thickBot="1" x14ac:dyDescent="0.3">
      <c r="A24" s="21"/>
      <c r="B24" s="22"/>
      <c r="C24" s="22"/>
      <c r="D24" s="22" t="s">
        <v>8</v>
      </c>
      <c r="E24" s="22"/>
      <c r="F24" s="22"/>
      <c r="G24" s="44"/>
      <c r="H24" s="44"/>
      <c r="I24" s="44"/>
      <c r="J24" s="22"/>
      <c r="K24" s="22"/>
      <c r="L24" s="23"/>
    </row>
    <row r="25" spans="1:14" ht="16.5" thickBot="1" x14ac:dyDescent="0.3"/>
    <row r="26" spans="1:14" x14ac:dyDescent="0.25">
      <c r="A26" s="7" t="s">
        <v>59</v>
      </c>
      <c r="B26" s="8"/>
      <c r="C26" s="8"/>
      <c r="D26" s="8"/>
      <c r="E26" s="8"/>
      <c r="F26" s="8"/>
      <c r="G26" s="9"/>
      <c r="H26" s="9"/>
      <c r="I26" s="9"/>
      <c r="J26" s="9"/>
      <c r="K26" s="9"/>
      <c r="L26" s="10"/>
    </row>
    <row r="27" spans="1:14" x14ac:dyDescent="0.25">
      <c r="A27" s="11" t="s">
        <v>39</v>
      </c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4"/>
    </row>
    <row r="28" spans="1:14" x14ac:dyDescent="0.25">
      <c r="A28" s="1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</row>
    <row r="29" spans="1:14" x14ac:dyDescent="0.25">
      <c r="A29" s="15" t="s">
        <v>14</v>
      </c>
      <c r="B29" s="13"/>
      <c r="C29" s="13"/>
      <c r="D29" s="13"/>
      <c r="E29" s="13"/>
      <c r="F29" s="13"/>
      <c r="G29" s="16">
        <v>1100000</v>
      </c>
      <c r="H29" s="16">
        <v>480000</v>
      </c>
      <c r="I29" s="16">
        <v>325000</v>
      </c>
      <c r="J29" s="13"/>
      <c r="K29" s="16">
        <f>SUM(G29:I29)</f>
        <v>1905000</v>
      </c>
      <c r="L29" s="14"/>
    </row>
    <row r="30" spans="1:14" x14ac:dyDescent="0.25">
      <c r="A30" s="15" t="s">
        <v>15</v>
      </c>
      <c r="B30" s="13"/>
      <c r="C30" s="13"/>
      <c r="D30" s="13"/>
      <c r="E30" s="13"/>
      <c r="F30" s="13"/>
      <c r="G30" s="17">
        <f>G13*$D$6</f>
        <v>400000</v>
      </c>
      <c r="H30" s="17">
        <f>H13*$D$6</f>
        <v>150000</v>
      </c>
      <c r="I30" s="17">
        <f>I13*$D$6</f>
        <v>60000</v>
      </c>
      <c r="J30" s="13"/>
      <c r="K30" s="17">
        <f>SUM(G30:I30)</f>
        <v>610000</v>
      </c>
      <c r="L30" s="14"/>
    </row>
    <row r="31" spans="1:14" x14ac:dyDescent="0.25">
      <c r="A31" s="15" t="s">
        <v>57</v>
      </c>
      <c r="B31" s="13"/>
      <c r="C31" s="13"/>
      <c r="D31" s="13"/>
      <c r="E31" s="13"/>
      <c r="F31" s="13"/>
      <c r="G31" s="19"/>
      <c r="H31" s="19"/>
      <c r="I31" s="19"/>
      <c r="J31" s="20"/>
      <c r="K31" s="19"/>
      <c r="L31" s="14"/>
      <c r="M31" s="45"/>
      <c r="N31" s="1" t="s">
        <v>44</v>
      </c>
    </row>
    <row r="32" spans="1:14" x14ac:dyDescent="0.25">
      <c r="A32" s="15"/>
      <c r="B32" s="13" t="s">
        <v>16</v>
      </c>
      <c r="C32" s="13"/>
      <c r="D32" s="13"/>
      <c r="E32" s="13"/>
      <c r="F32" s="13"/>
      <c r="G32" s="13"/>
      <c r="H32" s="13"/>
      <c r="I32" s="13"/>
      <c r="J32" s="13"/>
      <c r="K32" s="17"/>
      <c r="L32" s="14"/>
    </row>
    <row r="33" spans="1:15" x14ac:dyDescent="0.25">
      <c r="A33" s="15"/>
      <c r="B33" s="13"/>
      <c r="C33" s="13"/>
      <c r="D33" s="13"/>
      <c r="E33" s="13" t="s">
        <v>37</v>
      </c>
      <c r="F33" s="13"/>
      <c r="G33" s="19"/>
      <c r="H33" s="19"/>
      <c r="I33" s="19"/>
      <c r="J33" s="13"/>
      <c r="K33" s="19"/>
      <c r="L33" s="14"/>
    </row>
    <row r="34" spans="1:15" x14ac:dyDescent="0.25">
      <c r="A34" s="15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</row>
    <row r="35" spans="1:15" ht="16.5" thickBot="1" x14ac:dyDescent="0.3">
      <c r="A35" s="21"/>
      <c r="B35" s="22"/>
      <c r="C35" s="22"/>
      <c r="D35" s="22" t="s">
        <v>8</v>
      </c>
      <c r="E35" s="22"/>
      <c r="F35" s="22"/>
      <c r="G35" s="44"/>
      <c r="H35" s="44"/>
      <c r="I35" s="44"/>
      <c r="J35" s="22"/>
      <c r="K35" s="22"/>
      <c r="L35" s="23"/>
    </row>
    <row r="37" spans="1:15" x14ac:dyDescent="0.25">
      <c r="A37" s="24" t="s">
        <v>60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13"/>
    </row>
    <row r="38" spans="1:15" x14ac:dyDescent="0.25">
      <c r="A38" s="27" t="s">
        <v>41</v>
      </c>
      <c r="B38" s="28"/>
      <c r="C38" s="28"/>
      <c r="D38" s="28"/>
      <c r="E38" s="28"/>
      <c r="F38" s="28"/>
      <c r="G38" s="28"/>
      <c r="H38" s="28"/>
      <c r="I38" s="28"/>
      <c r="J38" s="28"/>
      <c r="K38" s="13"/>
      <c r="L38" s="13"/>
      <c r="M38" s="29"/>
      <c r="N38" s="13"/>
    </row>
    <row r="39" spans="1:15" x14ac:dyDescent="0.25">
      <c r="A39" s="3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9"/>
      <c r="N39" s="13"/>
    </row>
    <row r="40" spans="1:15" x14ac:dyDescent="0.25">
      <c r="A40" s="30" t="s">
        <v>17</v>
      </c>
      <c r="B40" s="13"/>
      <c r="C40" s="13"/>
      <c r="D40" s="13"/>
      <c r="E40" s="13"/>
      <c r="F40" s="13"/>
      <c r="G40" s="16"/>
      <c r="H40" s="13"/>
      <c r="I40" s="13"/>
      <c r="J40" s="13"/>
      <c r="K40" s="13"/>
      <c r="L40" s="13"/>
      <c r="M40" s="29"/>
      <c r="N40" s="13"/>
    </row>
    <row r="41" spans="1:15" x14ac:dyDescent="0.25">
      <c r="A41" s="30"/>
      <c r="B41" s="13"/>
      <c r="C41" s="13"/>
      <c r="D41" s="31"/>
      <c r="E41" s="56" t="s">
        <v>24</v>
      </c>
      <c r="F41" s="56"/>
      <c r="G41" s="56"/>
      <c r="H41" s="13"/>
      <c r="I41" s="13"/>
      <c r="J41" s="13"/>
      <c r="K41" s="12" t="s">
        <v>26</v>
      </c>
      <c r="L41" s="13"/>
      <c r="M41" s="29"/>
      <c r="N41" s="13"/>
    </row>
    <row r="42" spans="1:15" x14ac:dyDescent="0.25">
      <c r="A42" s="32" t="s">
        <v>18</v>
      </c>
      <c r="B42" s="13"/>
      <c r="C42" s="12" t="s">
        <v>20</v>
      </c>
      <c r="D42" s="31"/>
      <c r="E42" s="55" t="s">
        <v>25</v>
      </c>
      <c r="F42" s="55"/>
      <c r="G42" s="55"/>
      <c r="H42" s="13"/>
      <c r="I42" s="12" t="s">
        <v>5</v>
      </c>
      <c r="J42" s="13"/>
      <c r="K42" s="12" t="s">
        <v>27</v>
      </c>
      <c r="L42" s="13"/>
      <c r="M42" s="29"/>
      <c r="N42" s="13"/>
    </row>
    <row r="43" spans="1:15" x14ac:dyDescent="0.25">
      <c r="A43" s="30"/>
      <c r="B43" s="13"/>
      <c r="C43" s="13"/>
      <c r="D43" s="13"/>
      <c r="E43" s="12" t="s">
        <v>22</v>
      </c>
      <c r="F43" s="12" t="s">
        <v>21</v>
      </c>
      <c r="G43" s="12" t="s">
        <v>23</v>
      </c>
      <c r="H43" s="13"/>
      <c r="I43" s="13"/>
      <c r="J43" s="13"/>
      <c r="K43" s="12" t="s">
        <v>6</v>
      </c>
      <c r="L43" s="13"/>
      <c r="M43" s="29"/>
      <c r="N43" s="13"/>
    </row>
    <row r="44" spans="1:15" x14ac:dyDescent="0.25">
      <c r="A44" s="3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29"/>
      <c r="N44" s="13"/>
    </row>
    <row r="45" spans="1:15" x14ac:dyDescent="0.25">
      <c r="A45" s="32" t="s">
        <v>19</v>
      </c>
      <c r="B45" s="12"/>
      <c r="C45" s="13" t="s">
        <v>28</v>
      </c>
      <c r="D45" s="13"/>
      <c r="E45" s="13">
        <v>120</v>
      </c>
      <c r="F45" s="13">
        <v>80</v>
      </c>
      <c r="G45" s="13">
        <v>50</v>
      </c>
      <c r="H45" s="13"/>
      <c r="I45" s="13">
        <f>SUM(E45:G45)</f>
        <v>250</v>
      </c>
      <c r="J45" s="13"/>
      <c r="K45" s="16">
        <v>300000</v>
      </c>
      <c r="L45" s="13"/>
      <c r="M45" s="29"/>
      <c r="N45" s="47"/>
      <c r="O45" s="6" t="s">
        <v>45</v>
      </c>
    </row>
    <row r="46" spans="1:15" x14ac:dyDescent="0.25">
      <c r="A46" s="32" t="s">
        <v>29</v>
      </c>
      <c r="B46" s="13"/>
      <c r="C46" s="13" t="s">
        <v>30</v>
      </c>
      <c r="D46" s="13"/>
      <c r="E46" s="33">
        <f t="shared" ref="E46:G47" si="1">G12</f>
        <v>2700</v>
      </c>
      <c r="F46" s="33">
        <f t="shared" si="1"/>
        <v>3200</v>
      </c>
      <c r="G46" s="33">
        <f t="shared" si="1"/>
        <v>2200</v>
      </c>
      <c r="H46" s="13"/>
      <c r="I46" s="13">
        <f t="shared" ref="I46:I48" si="2">SUM(E46:G46)</f>
        <v>8100</v>
      </c>
      <c r="J46" s="13"/>
      <c r="K46" s="16">
        <v>910000</v>
      </c>
      <c r="L46" s="13"/>
      <c r="M46" s="29"/>
      <c r="N46" s="48"/>
      <c r="O46" s="1" t="s">
        <v>46</v>
      </c>
    </row>
    <row r="47" spans="1:15" x14ac:dyDescent="0.25">
      <c r="A47" s="32" t="s">
        <v>31</v>
      </c>
      <c r="B47" s="13"/>
      <c r="C47" s="13" t="s">
        <v>32</v>
      </c>
      <c r="D47" s="13"/>
      <c r="E47" s="13">
        <f t="shared" si="1"/>
        <v>20000</v>
      </c>
      <c r="F47" s="13">
        <f t="shared" si="1"/>
        <v>7500</v>
      </c>
      <c r="G47" s="13">
        <f t="shared" si="1"/>
        <v>3000</v>
      </c>
      <c r="H47" s="13"/>
      <c r="I47" s="13">
        <f t="shared" si="2"/>
        <v>30500</v>
      </c>
      <c r="J47" s="13"/>
      <c r="K47" s="16">
        <v>425000</v>
      </c>
      <c r="L47" s="13"/>
      <c r="M47" s="29"/>
      <c r="N47" s="48"/>
      <c r="O47" s="1" t="s">
        <v>47</v>
      </c>
    </row>
    <row r="48" spans="1:15" x14ac:dyDescent="0.25">
      <c r="A48" s="32" t="s">
        <v>33</v>
      </c>
      <c r="B48" s="13"/>
      <c r="C48" s="13" t="s">
        <v>34</v>
      </c>
      <c r="D48" s="13"/>
      <c r="E48" s="13">
        <v>50</v>
      </c>
      <c r="F48" s="13">
        <v>30</v>
      </c>
      <c r="G48" s="13">
        <v>20</v>
      </c>
      <c r="H48" s="13"/>
      <c r="I48" s="13">
        <f t="shared" si="2"/>
        <v>100</v>
      </c>
      <c r="J48" s="13"/>
      <c r="K48" s="34">
        <v>215000</v>
      </c>
      <c r="L48" s="13"/>
      <c r="M48" s="29"/>
      <c r="N48" s="49"/>
      <c r="O48" s="1" t="s">
        <v>48</v>
      </c>
    </row>
    <row r="49" spans="1:14" x14ac:dyDescent="0.25">
      <c r="A49" s="30"/>
      <c r="B49" s="13"/>
      <c r="C49" s="13"/>
      <c r="D49" s="13"/>
      <c r="E49" s="13"/>
      <c r="F49" s="13"/>
      <c r="G49" s="13"/>
      <c r="H49" s="13"/>
      <c r="I49" s="13"/>
      <c r="J49" s="13"/>
      <c r="K49" s="16">
        <f>SUM(K45:K48)</f>
        <v>1850000</v>
      </c>
      <c r="L49" s="13"/>
      <c r="M49" s="29"/>
      <c r="N49" s="13"/>
    </row>
    <row r="50" spans="1:14" x14ac:dyDescent="0.25">
      <c r="A50" s="3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9"/>
      <c r="N50" s="13"/>
    </row>
    <row r="51" spans="1:14" x14ac:dyDescent="0.25">
      <c r="A51" s="30" t="s">
        <v>14</v>
      </c>
      <c r="B51" s="13"/>
      <c r="C51" s="13"/>
      <c r="D51" s="13"/>
      <c r="E51" s="16">
        <f t="shared" ref="E51:G52" si="3">G29</f>
        <v>1100000</v>
      </c>
      <c r="F51" s="16">
        <f t="shared" si="3"/>
        <v>480000</v>
      </c>
      <c r="G51" s="16">
        <f t="shared" si="3"/>
        <v>325000</v>
      </c>
      <c r="J51" s="13"/>
      <c r="K51" s="16">
        <f>SUM(E51:G51)</f>
        <v>1905000</v>
      </c>
      <c r="L51" s="13"/>
      <c r="M51" s="29"/>
      <c r="N51" s="13"/>
    </row>
    <row r="52" spans="1:14" x14ac:dyDescent="0.25">
      <c r="A52" s="30" t="s">
        <v>15</v>
      </c>
      <c r="B52" s="13"/>
      <c r="C52" s="13"/>
      <c r="D52" s="13"/>
      <c r="E52" s="17">
        <f t="shared" si="3"/>
        <v>400000</v>
      </c>
      <c r="F52" s="17">
        <f t="shared" si="3"/>
        <v>150000</v>
      </c>
      <c r="G52" s="17">
        <f t="shared" si="3"/>
        <v>60000</v>
      </c>
      <c r="J52" s="18"/>
      <c r="K52" s="17">
        <f>SUM(E52:G52)</f>
        <v>610000</v>
      </c>
      <c r="L52" s="13"/>
      <c r="M52" s="29"/>
      <c r="N52" s="13"/>
    </row>
    <row r="53" spans="1:14" x14ac:dyDescent="0.25">
      <c r="A53" s="30" t="s">
        <v>35</v>
      </c>
      <c r="B53" s="13"/>
      <c r="C53" s="13"/>
      <c r="D53" s="13"/>
      <c r="E53" s="17"/>
      <c r="F53" s="17"/>
      <c r="G53" s="17"/>
      <c r="J53" s="13"/>
      <c r="K53" s="17"/>
      <c r="L53" s="13"/>
      <c r="M53" s="29"/>
      <c r="N53" s="13"/>
    </row>
    <row r="54" spans="1:14" x14ac:dyDescent="0.25">
      <c r="A54" s="30" t="s">
        <v>19</v>
      </c>
      <c r="B54" s="13"/>
      <c r="C54" s="13"/>
      <c r="D54" s="13"/>
      <c r="E54" s="19"/>
      <c r="F54" s="19"/>
      <c r="G54" s="19"/>
      <c r="J54" s="13"/>
      <c r="K54" s="19"/>
      <c r="L54" s="13"/>
      <c r="M54" s="29"/>
      <c r="N54" s="13"/>
    </row>
    <row r="55" spans="1:14" x14ac:dyDescent="0.25">
      <c r="A55" s="30" t="s">
        <v>29</v>
      </c>
      <c r="B55" s="13"/>
      <c r="C55" s="13"/>
      <c r="D55" s="13"/>
      <c r="E55" s="19"/>
      <c r="F55" s="19"/>
      <c r="G55" s="19"/>
      <c r="J55" s="13"/>
      <c r="K55" s="19"/>
      <c r="L55" s="13"/>
      <c r="M55" s="29"/>
      <c r="N55" s="13"/>
    </row>
    <row r="56" spans="1:14" x14ac:dyDescent="0.25">
      <c r="A56" s="30" t="s">
        <v>31</v>
      </c>
      <c r="B56" s="13"/>
      <c r="C56" s="13"/>
      <c r="D56" s="13"/>
      <c r="E56" s="19"/>
      <c r="F56" s="19"/>
      <c r="G56" s="19"/>
      <c r="J56" s="13"/>
      <c r="K56" s="19"/>
      <c r="L56" s="13"/>
      <c r="M56" s="29"/>
      <c r="N56" s="13"/>
    </row>
    <row r="57" spans="1:14" x14ac:dyDescent="0.25">
      <c r="A57" s="30" t="s">
        <v>33</v>
      </c>
      <c r="B57" s="13"/>
      <c r="C57" s="13"/>
      <c r="D57" s="13"/>
      <c r="E57" s="19"/>
      <c r="F57" s="19"/>
      <c r="G57" s="19"/>
      <c r="J57" s="13"/>
      <c r="K57" s="19"/>
      <c r="L57" s="13"/>
      <c r="M57" s="29"/>
      <c r="N57" s="13"/>
    </row>
    <row r="58" spans="1:14" ht="16.5" thickBot="1" x14ac:dyDescent="0.3">
      <c r="A58" s="13" t="s">
        <v>36</v>
      </c>
      <c r="B58" s="13"/>
      <c r="D58" s="13"/>
      <c r="E58" s="50"/>
      <c r="F58" s="50"/>
      <c r="G58" s="50"/>
      <c r="J58" s="13"/>
      <c r="K58" s="50"/>
      <c r="L58" s="13"/>
      <c r="M58" s="29"/>
      <c r="N58" s="13"/>
    </row>
    <row r="59" spans="1:14" ht="16.5" thickTop="1" x14ac:dyDescent="0.25">
      <c r="A59" s="30"/>
      <c r="B59" s="13"/>
      <c r="C59" s="13"/>
      <c r="D59" s="13"/>
      <c r="E59" s="13"/>
      <c r="F59" s="13"/>
      <c r="G59" s="13"/>
      <c r="J59" s="13"/>
      <c r="K59" s="13"/>
      <c r="L59" s="13"/>
      <c r="M59" s="29"/>
      <c r="N59" s="13"/>
    </row>
    <row r="60" spans="1:14" ht="16.5" thickBot="1" x14ac:dyDescent="0.3">
      <c r="A60" s="13" t="s">
        <v>7</v>
      </c>
      <c r="B60" s="13"/>
      <c r="C60" s="13"/>
      <c r="E60" s="50"/>
      <c r="F60" s="50"/>
      <c r="G60" s="50"/>
      <c r="J60" s="13"/>
      <c r="K60" s="50"/>
      <c r="L60" s="13"/>
      <c r="M60" s="29"/>
      <c r="N60" s="13"/>
    </row>
    <row r="61" spans="1:14" ht="16.5" thickTop="1" x14ac:dyDescent="0.25">
      <c r="A61" s="30"/>
      <c r="B61" s="13"/>
      <c r="C61" s="13"/>
      <c r="D61" s="13"/>
      <c r="E61" s="13"/>
      <c r="F61" s="13"/>
      <c r="G61" s="13"/>
      <c r="J61" s="13"/>
      <c r="K61" s="13"/>
      <c r="L61" s="13"/>
      <c r="M61" s="29"/>
      <c r="N61" s="13"/>
    </row>
    <row r="62" spans="1:14" x14ac:dyDescent="0.25">
      <c r="A62" s="13" t="s">
        <v>38</v>
      </c>
      <c r="C62" s="13"/>
      <c r="E62" s="51"/>
      <c r="F62" s="51"/>
      <c r="G62" s="51"/>
      <c r="J62" s="13"/>
      <c r="K62" s="13"/>
      <c r="L62" s="13"/>
      <c r="M62" s="29"/>
      <c r="N62" s="13"/>
    </row>
    <row r="63" spans="1:14" x14ac:dyDescent="0.25">
      <c r="A63" s="35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36"/>
      <c r="N63" s="13"/>
    </row>
    <row r="64" spans="1:14" x14ac:dyDescent="0.25">
      <c r="A64" s="2" t="s">
        <v>51</v>
      </c>
      <c r="C64" s="1" t="s">
        <v>53</v>
      </c>
    </row>
    <row r="65" spans="2:19" x14ac:dyDescent="0.25">
      <c r="C65" s="1" t="s">
        <v>54</v>
      </c>
      <c r="Q65" s="37"/>
      <c r="R65" s="37"/>
      <c r="S65" s="37"/>
    </row>
    <row r="66" spans="2:19" x14ac:dyDescent="0.25">
      <c r="S66" s="37"/>
    </row>
    <row r="67" spans="2:19" x14ac:dyDescent="0.25">
      <c r="B67" s="38" t="s">
        <v>49</v>
      </c>
      <c r="C67" s="2"/>
      <c r="D67" s="2"/>
      <c r="E67" s="2"/>
      <c r="F67" s="2"/>
      <c r="G67" s="2"/>
      <c r="H67" s="2"/>
      <c r="I67" s="2"/>
      <c r="J67" s="2"/>
      <c r="K67" s="2"/>
      <c r="L67" s="2"/>
      <c r="O67" s="2"/>
      <c r="P67" s="2"/>
      <c r="Q67" s="39"/>
      <c r="R67" s="39"/>
    </row>
    <row r="69" spans="2:19" x14ac:dyDescent="0.25">
      <c r="C69" s="2" t="s">
        <v>50</v>
      </c>
      <c r="D69" s="40"/>
      <c r="E69" s="41"/>
      <c r="F69" s="41"/>
      <c r="G69" s="41"/>
      <c r="H69" s="41"/>
      <c r="I69" s="41"/>
      <c r="J69" s="41"/>
      <c r="K69" s="41"/>
      <c r="L69" s="41"/>
      <c r="M69" s="41"/>
    </row>
    <row r="70" spans="2:19" x14ac:dyDescent="0.25">
      <c r="D70" s="40"/>
      <c r="E70" s="41"/>
      <c r="F70" s="41"/>
      <c r="G70" s="41"/>
      <c r="H70" s="41"/>
      <c r="I70" s="41"/>
      <c r="J70" s="41"/>
      <c r="K70" s="41"/>
      <c r="L70" s="41"/>
      <c r="M70" s="41"/>
    </row>
    <row r="71" spans="2:19" x14ac:dyDescent="0.25">
      <c r="D71" s="40"/>
      <c r="E71" s="41"/>
      <c r="F71" s="41"/>
      <c r="G71" s="41"/>
      <c r="H71" s="41"/>
      <c r="I71" s="41"/>
      <c r="J71" s="41"/>
      <c r="K71" s="41"/>
      <c r="L71" s="41"/>
      <c r="M71" s="41"/>
    </row>
    <row r="72" spans="2:19" x14ac:dyDescent="0.25">
      <c r="D72" s="40"/>
      <c r="E72" s="41"/>
      <c r="F72" s="41"/>
      <c r="G72" s="41"/>
      <c r="H72" s="41"/>
      <c r="I72" s="41"/>
      <c r="J72" s="41"/>
      <c r="K72" s="41"/>
      <c r="L72" s="41"/>
      <c r="M72" s="41"/>
    </row>
    <row r="73" spans="2:19" x14ac:dyDescent="0.25">
      <c r="D73" s="40"/>
      <c r="E73" s="41"/>
      <c r="F73" s="41"/>
      <c r="G73" s="41"/>
      <c r="H73" s="41"/>
      <c r="I73" s="41"/>
      <c r="J73" s="41"/>
      <c r="K73" s="41"/>
      <c r="L73" s="41"/>
      <c r="M73" s="41"/>
    </row>
    <row r="74" spans="2:19" x14ac:dyDescent="0.25"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2:19" x14ac:dyDescent="0.25">
      <c r="D75" s="41"/>
      <c r="E75" s="41"/>
      <c r="F75" s="41"/>
      <c r="G75" s="41"/>
      <c r="H75" s="41"/>
      <c r="I75" s="41"/>
      <c r="J75" s="41"/>
      <c r="K75" s="41"/>
      <c r="L75" s="41"/>
      <c r="M75" s="41"/>
    </row>
    <row r="76" spans="2:19" x14ac:dyDescent="0.25"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2:19" x14ac:dyDescent="0.25">
      <c r="D77" s="41"/>
      <c r="E77" s="41"/>
      <c r="F77" s="41"/>
      <c r="G77" s="41"/>
      <c r="H77" s="41"/>
      <c r="I77" s="41"/>
      <c r="J77" s="41"/>
      <c r="K77" s="41"/>
      <c r="L77" s="41"/>
      <c r="M77" s="41"/>
    </row>
  </sheetData>
  <mergeCells count="3">
    <mergeCell ref="G9:I9"/>
    <mergeCell ref="E42:G42"/>
    <mergeCell ref="E41:G41"/>
  </mergeCells>
  <phoneticPr fontId="1" type="noConversion"/>
  <printOptions headings="1"/>
  <pageMargins left="0.25" right="0.25" top="0.75" bottom="0.75" header="0.3" footer="0.3"/>
  <pageSetup scale="52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Piedmont Virginia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jkingston</dc:creator>
  <cp:lastModifiedBy>Carrie Home</cp:lastModifiedBy>
  <cp:lastPrinted>2018-08-15T16:57:35Z</cp:lastPrinted>
  <dcterms:created xsi:type="dcterms:W3CDTF">2014-10-20T22:42:57Z</dcterms:created>
  <dcterms:modified xsi:type="dcterms:W3CDTF">2019-06-21T20:24:45Z</dcterms:modified>
</cp:coreProperties>
</file>