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A8DEC2D3-9A41-4187-9330-A186EF9A7E60}" xr6:coauthVersionLast="45" xr6:coauthVersionMax="45" xr10:uidLastSave="{00000000-0000-0000-0000-000000000000}"/>
  <bookViews>
    <workbookView xWindow="-120" yWindow="-120" windowWidth="29040" windowHeight="16440" xr2:uid="{FC473609-1F4F-400C-A030-010182272D6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3" i="1" l="1"/>
  <c r="C25" i="1"/>
  <c r="C24" i="1"/>
  <c r="C20" i="1"/>
  <c r="C16" i="1"/>
  <c r="B14" i="1"/>
  <c r="B13" i="1"/>
  <c r="B12" i="1"/>
  <c r="B11" i="1"/>
  <c r="B10" i="1"/>
  <c r="B9" i="1"/>
  <c r="B8" i="1"/>
  <c r="B6" i="1"/>
  <c r="B4" i="1"/>
  <c r="C2" i="1"/>
</calcChain>
</file>

<file path=xl/sharedStrings.xml><?xml version="1.0" encoding="utf-8"?>
<sst xmlns="http://schemas.openxmlformats.org/spreadsheetml/2006/main" count="93" uniqueCount="91">
  <si>
    <t>Cash flow form operating activities</t>
  </si>
  <si>
    <t>Adjustment of net income on cash basis</t>
  </si>
  <si>
    <t>Depreciation</t>
  </si>
  <si>
    <t>Gain on sale of equipment</t>
  </si>
  <si>
    <t>Increase in account Recievable</t>
  </si>
  <si>
    <t>Increase in work in progress</t>
  </si>
  <si>
    <t>Increase in inventory</t>
  </si>
  <si>
    <t>Increase in prepaid expenses</t>
  </si>
  <si>
    <t>Inceease in account payable</t>
  </si>
  <si>
    <t>Increase in income tax payable</t>
  </si>
  <si>
    <t>Increase in wages payable</t>
  </si>
  <si>
    <t>Increase in interest payable</t>
  </si>
  <si>
    <t>Decrease in other current liabilities</t>
  </si>
  <si>
    <t>Increase in revolving bank loan payable</t>
  </si>
  <si>
    <t>Net cash provided by operating activities</t>
  </si>
  <si>
    <t>Cash flows from investing activities</t>
  </si>
  <si>
    <t>Equipment sold</t>
  </si>
  <si>
    <t>Equipment purchased</t>
  </si>
  <si>
    <t>Net cash used in investing activities</t>
  </si>
  <si>
    <t>Cash flows form financing activities</t>
  </si>
  <si>
    <t>Issuance of notes payable</t>
  </si>
  <si>
    <t>Dividends paid</t>
  </si>
  <si>
    <t>Cash provided form financing activities</t>
  </si>
  <si>
    <t>Net increase in cash</t>
  </si>
  <si>
    <t>Opening cash balance</t>
  </si>
  <si>
    <t>Closing cash balance</t>
  </si>
  <si>
    <t>Free cash flow= cash flow from operations- capital expenditures</t>
  </si>
  <si>
    <t>135,316-185,200</t>
  </si>
  <si>
    <t>Northern Illinois Manufacturing prepared the balance sheet and income statement for this year. Now the company needs to prepare its statement of cash flow. The comparative balance sheets for Northern Illinois Manufacturing for this year and last year and the income statement for this year are presented below. (Note: Work in Process is a current asset and should be treated as any other current asset.)</t>
  </si>
  <si>
    <t>Additional information:</t>
  </si>
  <si>
    <t>1. Northern Illinois Manufacturing sold a piece of company equipment for $24,000. The equipment had been used for ten years. It had cost $80,000 when purchased and had a 10-years life and a $6,000 salvage value. Straight-line depreciation was used.</t>
  </si>
  <si>
    <t>2. Northern Illinois Manufacturing purchased new equipment costing $209,200.</t>
  </si>
  <si>
    <t>3. The company paid $50,000 in dividends.</t>
  </si>
  <si>
    <t>Northern Illinois Manufacturing</t>
  </si>
  <si>
    <t>Income Statement</t>
  </si>
  <si>
    <t>For the year ending December 31</t>
  </si>
  <si>
    <t>Sales</t>
  </si>
  <si>
    <t>Less: Cost of goods sold</t>
  </si>
  <si>
    <t>Gross Profit</t>
  </si>
  <si>
    <t>Operating expenses:</t>
  </si>
  <si>
    <t xml:space="preserve">   Advertising</t>
  </si>
  <si>
    <t xml:space="preserve">   Insurance</t>
  </si>
  <si>
    <t xml:space="preserve">   Salaries and wages</t>
  </si>
  <si>
    <t xml:space="preserve">   Depreciation</t>
  </si>
  <si>
    <t xml:space="preserve">   Other op expenses</t>
  </si>
  <si>
    <t>Total operating expenses</t>
  </si>
  <si>
    <t>Income from operations</t>
  </si>
  <si>
    <t>Other income</t>
  </si>
  <si>
    <t xml:space="preserve">   Gain on sale of equip</t>
  </si>
  <si>
    <t>Other expenses</t>
  </si>
  <si>
    <t xml:space="preserve">   Interest expense</t>
  </si>
  <si>
    <t>Net other income and expenses</t>
  </si>
  <si>
    <t>Income before income tax</t>
  </si>
  <si>
    <t>Income tax expenses</t>
  </si>
  <si>
    <t>Net income</t>
  </si>
  <si>
    <t>Balance Sheet</t>
  </si>
  <si>
    <t>Assets</t>
  </si>
  <si>
    <t>This Year</t>
  </si>
  <si>
    <t>Last Year</t>
  </si>
  <si>
    <t>Current assets</t>
  </si>
  <si>
    <t xml:space="preserve">   Cash</t>
  </si>
  <si>
    <t xml:space="preserve">   Accounts receivable</t>
  </si>
  <si>
    <t xml:space="preserve">   Work in process</t>
  </si>
  <si>
    <t xml:space="preserve">   Inventory</t>
  </si>
  <si>
    <t xml:space="preserve">   Prepaid expenses</t>
  </si>
  <si>
    <t xml:space="preserve">      Total current assets</t>
  </si>
  <si>
    <t>Property, plant, and equipment</t>
  </si>
  <si>
    <t xml:space="preserve">   Furnishings</t>
  </si>
  <si>
    <t xml:space="preserve">   Equipment</t>
  </si>
  <si>
    <t xml:space="preserve">   Buildings</t>
  </si>
  <si>
    <t xml:space="preserve">   Land</t>
  </si>
  <si>
    <t xml:space="preserve">   Accumulated depreciation</t>
  </si>
  <si>
    <t>Total Assets</t>
  </si>
  <si>
    <t>Liabilities and Stockholders' Equity</t>
  </si>
  <si>
    <t>Current liabilities</t>
  </si>
  <si>
    <t xml:space="preserve">   Accounts payable</t>
  </si>
  <si>
    <t xml:space="preserve">   Income taxes payable</t>
  </si>
  <si>
    <t xml:space="preserve">   Wages payable</t>
  </si>
  <si>
    <t xml:space="preserve">   Interest payable</t>
  </si>
  <si>
    <t xml:space="preserve">   Other current liabilities</t>
  </si>
  <si>
    <t xml:space="preserve">   Revolving bank loan payable</t>
  </si>
  <si>
    <t xml:space="preserve">      Total current liabilities</t>
  </si>
  <si>
    <t>Long-term liabilities</t>
  </si>
  <si>
    <t xml:space="preserve">   Notes payable</t>
  </si>
  <si>
    <t xml:space="preserve">      Total liabilities</t>
  </si>
  <si>
    <t>Stockholders' equity</t>
  </si>
  <si>
    <t xml:space="preserve">   Common stock</t>
  </si>
  <si>
    <t xml:space="preserve">   Retained earnings</t>
  </si>
  <si>
    <t xml:space="preserve">      Total stockholders' equity</t>
  </si>
  <si>
    <t>Total liabilities and stockholders' equity</t>
  </si>
  <si>
    <t>Total property, plant,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</si>
</sst>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1"/>
      <color theme="1"/>
      <name val="Calibri"/>
      <family val="2"/>
      <scheme val="minor"/>
    </font>
    <font>
      <sz val="11"/>
      <color rgb="FF333333"/>
      <name val="Arial"/>
      <family val="2"/>
    </font>
    <font>
      <sz val="12"/>
      <color theme="1"/>
      <name val="Cambria"/>
      <family val="1"/>
    </font>
    <font>
      <sz val="10"/>
      <color theme="1"/>
      <name val="Verdana"/>
      <family val="2"/>
    </font>
    <font>
      <u/>
      <sz val="10"/>
      <color theme="1"/>
      <name val="Verdana"/>
      <family val="2"/>
    </font>
    <font>
      <b/>
      <sz val="10"/>
      <color theme="1"/>
      <name val="Verdana"/>
      <family val="2"/>
    </font>
    <font>
      <b/>
      <u/>
      <sz val="10"/>
      <color theme="1"/>
      <name val="Verdana"/>
      <family val="2"/>
    </font>
    <font>
      <b/>
      <sz val="11"/>
      <color rgb="FF333333"/>
      <name val="Arial"/>
      <family val="2"/>
    </font>
    <font>
      <b/>
      <u/>
      <sz val="11"/>
      <color rgb="FF333333"/>
      <name val="Arial"/>
      <family val="2"/>
    </font>
    <font>
      <b/>
      <u/>
      <sz val="11"/>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1">
    <xf numFmtId="0" fontId="0" fillId="0" borderId="0" xfId="0"/>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6" fontId="3" fillId="0" borderId="0" xfId="0" applyNumberFormat="1" applyFont="1" applyAlignment="1">
      <alignment horizontal="right" vertical="center"/>
    </xf>
    <xf numFmtId="3" fontId="4" fillId="0" borderId="0" xfId="0" applyNumberFormat="1" applyFont="1" applyAlignment="1">
      <alignment horizontal="right" vertical="center"/>
    </xf>
    <xf numFmtId="3" fontId="3" fillId="0" borderId="0" xfId="0" applyNumberFormat="1"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right" vertical="center"/>
    </xf>
    <xf numFmtId="16" fontId="3" fillId="0" borderId="0" xfId="0" applyNumberFormat="1" applyFont="1" applyAlignment="1">
      <alignment horizontal="center" vertical="center"/>
    </xf>
    <xf numFmtId="0" fontId="4" fillId="0" borderId="0" xfId="0" applyFont="1" applyAlignment="1">
      <alignment vertical="center"/>
    </xf>
    <xf numFmtId="0" fontId="3" fillId="0" borderId="0" xfId="0" applyFont="1" applyAlignment="1">
      <alignment vertical="center" wrapText="1"/>
    </xf>
    <xf numFmtId="0" fontId="0" fillId="0" borderId="0" xfId="0" applyAlignment="1">
      <alignment wrapText="1"/>
    </xf>
    <xf numFmtId="0" fontId="1" fillId="2" borderId="1" xfId="0" applyFont="1" applyFill="1" applyBorder="1" applyAlignment="1">
      <alignment vertical="center" wrapText="1"/>
    </xf>
    <xf numFmtId="3" fontId="1" fillId="2" borderId="1" xfId="0" applyNumberFormat="1" applyFont="1" applyFill="1" applyBorder="1" applyAlignment="1">
      <alignment vertical="center" wrapText="1"/>
    </xf>
    <xf numFmtId="0" fontId="0" fillId="2" borderId="0" xfId="0" applyFill="1"/>
    <xf numFmtId="0" fontId="0" fillId="0" borderId="0" xfId="0" applyAlignment="1">
      <alignment vertical="center"/>
    </xf>
    <xf numFmtId="0" fontId="0" fillId="0" borderId="0" xfId="0" applyAlignment="1"/>
    <xf numFmtId="0" fontId="4" fillId="3" borderId="0" xfId="0" applyFont="1" applyFill="1" applyAlignment="1">
      <alignment horizontal="right" vertical="center"/>
    </xf>
    <xf numFmtId="3" fontId="5" fillId="3" borderId="0" xfId="0" applyNumberFormat="1" applyFont="1" applyFill="1" applyAlignment="1">
      <alignment horizontal="right" vertical="center"/>
    </xf>
    <xf numFmtId="0" fontId="5"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vertical="center" wrapText="1"/>
    </xf>
    <xf numFmtId="0" fontId="6" fillId="0" borderId="0" xfId="0" applyFont="1" applyAlignment="1">
      <alignment vertical="center"/>
    </xf>
    <xf numFmtId="6" fontId="6" fillId="3" borderId="0" xfId="0" applyNumberFormat="1" applyFont="1" applyFill="1" applyAlignment="1">
      <alignment horizontal="right" vertical="center"/>
    </xf>
    <xf numFmtId="3" fontId="6" fillId="3" borderId="0" xfId="0" applyNumberFormat="1" applyFont="1" applyFill="1" applyAlignment="1">
      <alignment horizontal="right" vertical="center"/>
    </xf>
    <xf numFmtId="0" fontId="6" fillId="4" borderId="0" xfId="0" applyFont="1" applyFill="1" applyAlignment="1">
      <alignment vertical="center"/>
    </xf>
    <xf numFmtId="3" fontId="6" fillId="4" borderId="0" xfId="0" applyNumberFormat="1" applyFont="1" applyFill="1" applyAlignment="1">
      <alignment horizontal="right" vertical="center"/>
    </xf>
    <xf numFmtId="0" fontId="1" fillId="3" borderId="1" xfId="0" applyFont="1" applyFill="1" applyBorder="1" applyAlignment="1">
      <alignment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3" fontId="7" fillId="3" borderId="1" xfId="0" applyNumberFormat="1" applyFont="1" applyFill="1" applyBorder="1" applyAlignment="1">
      <alignment vertical="center" wrapText="1"/>
    </xf>
    <xf numFmtId="3" fontId="8" fillId="3" borderId="1" xfId="0" applyNumberFormat="1" applyFont="1" applyFill="1" applyBorder="1" applyAlignment="1">
      <alignment vertical="center" wrapText="1"/>
    </xf>
    <xf numFmtId="0" fontId="7" fillId="5" borderId="1" xfId="0" applyFont="1" applyFill="1" applyBorder="1" applyAlignment="1">
      <alignment vertical="center" wrapText="1"/>
    </xf>
    <xf numFmtId="0" fontId="1" fillId="5" borderId="1" xfId="0" applyFont="1" applyFill="1" applyBorder="1" applyAlignment="1">
      <alignment vertical="center" wrapText="1"/>
    </xf>
    <xf numFmtId="3" fontId="8" fillId="2" borderId="1" xfId="0" applyNumberFormat="1" applyFont="1" applyFill="1" applyBorder="1" applyAlignment="1">
      <alignment vertical="center" wrapText="1"/>
    </xf>
    <xf numFmtId="0" fontId="8" fillId="5" borderId="1" xfId="0" applyFont="1" applyFill="1" applyBorder="1" applyAlignment="1">
      <alignment vertical="center" wrapText="1"/>
    </xf>
    <xf numFmtId="3" fontId="8" fillId="3" borderId="0" xfId="0" applyNumberFormat="1" applyFont="1" applyFill="1" applyAlignment="1">
      <alignment horizontal="left" vertical="center" wrapText="1"/>
    </xf>
    <xf numFmtId="0" fontId="0" fillId="3" borderId="0" xfId="0" applyFill="1"/>
    <xf numFmtId="0" fontId="8" fillId="3" borderId="0" xfId="0" applyFont="1" applyFill="1" applyAlignment="1">
      <alignment horizontal="left" vertical="center" wrapText="1"/>
    </xf>
    <xf numFmtId="0" fontId="9"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0EED-F86E-468B-81AB-E1FD95C1D3C9}">
  <dimension ref="A1:J79"/>
  <sheetViews>
    <sheetView tabSelected="1" workbookViewId="0">
      <selection activeCell="C33" sqref="A1:C33"/>
    </sheetView>
  </sheetViews>
  <sheetFormatPr defaultRowHeight="15" x14ac:dyDescent="0.25"/>
  <cols>
    <col min="1" max="1" width="47.7109375" customWidth="1"/>
    <col min="2" max="2" width="21.140625" customWidth="1"/>
    <col min="3" max="3" width="14.7109375" customWidth="1"/>
    <col min="4" max="4" width="9.140625" style="17"/>
    <col min="5" max="5" width="78.85546875" style="12" customWidth="1"/>
    <col min="6" max="6" width="9.140625" style="17"/>
    <col min="7" max="8" width="14.140625" style="17" bestFit="1" customWidth="1"/>
    <col min="9" max="9" width="10.5703125" style="17" bestFit="1" customWidth="1"/>
  </cols>
  <sheetData>
    <row r="1" spans="1:10" ht="33" customHeight="1" thickBot="1" x14ac:dyDescent="0.3">
      <c r="A1" s="36" t="s">
        <v>0</v>
      </c>
      <c r="B1" s="34"/>
      <c r="C1" s="34"/>
      <c r="E1" s="1" t="s">
        <v>28</v>
      </c>
    </row>
    <row r="2" spans="1:10" ht="16.5" thickBot="1" x14ac:dyDescent="0.3">
      <c r="A2" s="13" t="s">
        <v>54</v>
      </c>
      <c r="B2" s="13"/>
      <c r="C2" s="14">
        <f>H34</f>
        <v>897368</v>
      </c>
      <c r="E2" s="1"/>
    </row>
    <row r="3" spans="1:10" ht="16.5" thickBot="1" x14ac:dyDescent="0.3">
      <c r="A3" s="29" t="s">
        <v>1</v>
      </c>
      <c r="B3" s="29"/>
      <c r="C3" s="29"/>
      <c r="E3" s="1" t="s">
        <v>29</v>
      </c>
    </row>
    <row r="4" spans="1:10" ht="16.5" thickBot="1" x14ac:dyDescent="0.3">
      <c r="A4" s="13" t="s">
        <v>2</v>
      </c>
      <c r="B4" s="14">
        <f>F23</f>
        <v>71319</v>
      </c>
      <c r="C4" s="13"/>
      <c r="E4" s="1"/>
    </row>
    <row r="5" spans="1:10" ht="24" customHeight="1" thickBot="1" x14ac:dyDescent="0.3">
      <c r="A5" s="13" t="s">
        <v>3</v>
      </c>
      <c r="B5" s="14">
        <v>-18000</v>
      </c>
      <c r="C5" s="13"/>
      <c r="E5" s="1" t="s">
        <v>30</v>
      </c>
    </row>
    <row r="6" spans="1:10" ht="27" customHeight="1" thickBot="1" x14ac:dyDescent="0.3">
      <c r="A6" s="13" t="s">
        <v>4</v>
      </c>
      <c r="B6" s="14">
        <f>H48-G48</f>
        <v>-138065</v>
      </c>
      <c r="C6" s="13"/>
      <c r="E6" s="1" t="s">
        <v>31</v>
      </c>
    </row>
    <row r="7" spans="1:10" ht="16.5" thickBot="1" x14ac:dyDescent="0.3">
      <c r="A7" s="13" t="s">
        <v>5</v>
      </c>
      <c r="B7" s="14">
        <v>-702159</v>
      </c>
      <c r="C7" s="13"/>
      <c r="E7" s="1" t="s">
        <v>32</v>
      </c>
    </row>
    <row r="8" spans="1:10" ht="16.5" thickBot="1" x14ac:dyDescent="0.3">
      <c r="A8" s="13" t="s">
        <v>6</v>
      </c>
      <c r="B8" s="14">
        <f>H50-G50</f>
        <v>-9266</v>
      </c>
      <c r="C8" s="13"/>
      <c r="E8" s="1"/>
    </row>
    <row r="9" spans="1:10" ht="16.5" thickBot="1" x14ac:dyDescent="0.3">
      <c r="A9" s="13" t="s">
        <v>7</v>
      </c>
      <c r="B9" s="14">
        <f>H51-G51</f>
        <v>-33960</v>
      </c>
      <c r="C9" s="13"/>
      <c r="E9" s="1"/>
    </row>
    <row r="10" spans="1:10" ht="16.5" thickBot="1" x14ac:dyDescent="0.3">
      <c r="A10" s="13" t="s">
        <v>8</v>
      </c>
      <c r="B10" s="14">
        <f>G65-H65</f>
        <v>28735</v>
      </c>
      <c r="C10" s="13"/>
      <c r="E10" s="1"/>
    </row>
    <row r="11" spans="1:10" ht="16.5" thickBot="1" x14ac:dyDescent="0.3">
      <c r="A11" s="13" t="s">
        <v>9</v>
      </c>
      <c r="B11" s="14">
        <f>G66-H66</f>
        <v>21355</v>
      </c>
      <c r="C11" s="13"/>
      <c r="E11" s="2" t="s">
        <v>33</v>
      </c>
      <c r="F11" s="2"/>
      <c r="G11" s="2"/>
      <c r="H11" s="2"/>
      <c r="I11" s="2"/>
      <c r="J11" s="1"/>
    </row>
    <row r="12" spans="1:10" ht="16.5" thickBot="1" x14ac:dyDescent="0.3">
      <c r="A12" s="13" t="s">
        <v>10</v>
      </c>
      <c r="B12" s="14">
        <f>G67-H67</f>
        <v>2533</v>
      </c>
      <c r="C12" s="13"/>
      <c r="E12" s="2" t="s">
        <v>34</v>
      </c>
      <c r="F12" s="2"/>
      <c r="G12" s="2"/>
      <c r="H12" s="2"/>
      <c r="I12" s="2"/>
      <c r="J12" s="1"/>
    </row>
    <row r="13" spans="1:10" ht="16.5" thickBot="1" x14ac:dyDescent="0.3">
      <c r="A13" s="13" t="s">
        <v>11</v>
      </c>
      <c r="B13" s="14">
        <f>G68-H68</f>
        <v>1187</v>
      </c>
      <c r="C13" s="13"/>
      <c r="E13" s="2" t="s">
        <v>35</v>
      </c>
      <c r="F13" s="2"/>
      <c r="G13" s="2"/>
      <c r="H13" s="2"/>
      <c r="I13" s="2"/>
      <c r="J13" s="1"/>
    </row>
    <row r="14" spans="1:10" ht="15.75" thickBot="1" x14ac:dyDescent="0.3">
      <c r="A14" s="13" t="s">
        <v>12</v>
      </c>
      <c r="B14" s="14">
        <f>G69-H69</f>
        <v>-731</v>
      </c>
      <c r="C14" s="13"/>
      <c r="E14" s="11"/>
      <c r="F14" s="3"/>
      <c r="G14" s="16"/>
      <c r="H14" s="16"/>
      <c r="I14" s="16"/>
      <c r="J14" s="16"/>
    </row>
    <row r="15" spans="1:10" ht="15.75" thickBot="1" x14ac:dyDescent="0.3">
      <c r="A15" s="13" t="s">
        <v>13</v>
      </c>
      <c r="B15" s="14">
        <v>15000</v>
      </c>
      <c r="C15" s="35">
        <v>762052</v>
      </c>
      <c r="E15" s="11"/>
      <c r="F15" s="16"/>
      <c r="G15" s="16"/>
      <c r="H15" s="16"/>
      <c r="I15" s="16"/>
      <c r="J15" s="16"/>
    </row>
    <row r="16" spans="1:10" ht="15.75" thickBot="1" x14ac:dyDescent="0.3">
      <c r="A16" s="29" t="s">
        <v>14</v>
      </c>
      <c r="B16" s="29"/>
      <c r="C16" s="32">
        <f>C2-C15</f>
        <v>135316</v>
      </c>
      <c r="E16" s="11" t="s">
        <v>36</v>
      </c>
      <c r="F16" s="3"/>
      <c r="G16" s="4">
        <v>5536077</v>
      </c>
      <c r="H16" s="16"/>
      <c r="I16" s="16"/>
      <c r="J16" s="16"/>
    </row>
    <row r="17" spans="1:10" ht="15.75" thickBot="1" x14ac:dyDescent="0.3">
      <c r="A17" s="33" t="s">
        <v>15</v>
      </c>
      <c r="B17" s="13"/>
      <c r="C17" s="13"/>
      <c r="E17" s="3" t="s">
        <v>37</v>
      </c>
      <c r="F17" s="3"/>
      <c r="G17" s="5">
        <v>3132777</v>
      </c>
      <c r="H17" s="16"/>
      <c r="I17" s="16"/>
      <c r="J17" s="16"/>
    </row>
    <row r="18" spans="1:10" ht="15.75" thickBot="1" x14ac:dyDescent="0.3">
      <c r="A18" s="13" t="s">
        <v>16</v>
      </c>
      <c r="B18" s="14">
        <v>24000</v>
      </c>
      <c r="C18" s="13"/>
      <c r="E18" s="11" t="s">
        <v>38</v>
      </c>
      <c r="F18" s="3"/>
      <c r="G18" s="6">
        <v>2403300</v>
      </c>
      <c r="H18" s="16"/>
      <c r="I18" s="16"/>
      <c r="J18" s="16"/>
    </row>
    <row r="19" spans="1:10" ht="15.75" thickBot="1" x14ac:dyDescent="0.3">
      <c r="A19" s="13" t="s">
        <v>17</v>
      </c>
      <c r="B19" s="14">
        <v>-209200</v>
      </c>
      <c r="C19" s="13"/>
      <c r="E19" s="21" t="s">
        <v>39</v>
      </c>
      <c r="F19" s="3"/>
      <c r="G19" s="3"/>
      <c r="H19" s="16"/>
      <c r="I19" s="16"/>
      <c r="J19" s="16"/>
    </row>
    <row r="20" spans="1:10" ht="15.75" thickBot="1" x14ac:dyDescent="0.3">
      <c r="A20" s="30" t="s">
        <v>18</v>
      </c>
      <c r="B20" s="28"/>
      <c r="C20" s="31">
        <f>B18+B19</f>
        <v>-185200</v>
      </c>
      <c r="E20" s="3" t="s">
        <v>40</v>
      </c>
      <c r="F20" s="4">
        <v>50000</v>
      </c>
      <c r="G20" s="3"/>
      <c r="H20" s="16"/>
      <c r="I20" s="16"/>
      <c r="J20" s="16"/>
    </row>
    <row r="21" spans="1:10" ht="15.75" thickBot="1" x14ac:dyDescent="0.3">
      <c r="A21" s="36" t="s">
        <v>19</v>
      </c>
      <c r="B21" s="13"/>
      <c r="C21" s="13"/>
      <c r="E21" s="11" t="s">
        <v>41</v>
      </c>
      <c r="F21" s="6">
        <v>400000</v>
      </c>
      <c r="G21" s="3"/>
      <c r="H21" s="16"/>
      <c r="I21" s="16"/>
      <c r="J21" s="16"/>
    </row>
    <row r="22" spans="1:10" ht="15.75" thickBot="1" x14ac:dyDescent="0.3">
      <c r="A22" s="13" t="s">
        <v>20</v>
      </c>
      <c r="B22" s="14">
        <v>140000</v>
      </c>
      <c r="C22" s="13"/>
      <c r="E22" s="3" t="s">
        <v>42</v>
      </c>
      <c r="F22" s="6">
        <v>584640</v>
      </c>
      <c r="G22" s="3"/>
      <c r="H22" s="16"/>
      <c r="I22" s="16"/>
      <c r="J22" s="16"/>
    </row>
    <row r="23" spans="1:10" ht="15.75" thickBot="1" x14ac:dyDescent="0.3">
      <c r="A23" s="13" t="s">
        <v>21</v>
      </c>
      <c r="B23" s="14">
        <v>-50000</v>
      </c>
      <c r="C23" s="13"/>
      <c r="E23" s="3" t="s">
        <v>43</v>
      </c>
      <c r="F23" s="6">
        <v>71319</v>
      </c>
      <c r="G23" s="3"/>
      <c r="H23" s="16"/>
      <c r="I23" s="16"/>
      <c r="J23" s="16"/>
    </row>
    <row r="24" spans="1:10" ht="15.75" thickBot="1" x14ac:dyDescent="0.3">
      <c r="A24" s="29" t="s">
        <v>22</v>
      </c>
      <c r="B24" s="29"/>
      <c r="C24" s="32">
        <f>B22+B23</f>
        <v>90000</v>
      </c>
      <c r="E24" s="3" t="s">
        <v>44</v>
      </c>
      <c r="F24" s="5">
        <v>21200</v>
      </c>
      <c r="G24" s="3"/>
      <c r="H24" s="16"/>
      <c r="I24" s="16"/>
      <c r="J24" s="16"/>
    </row>
    <row r="25" spans="1:10" ht="15.75" thickBot="1" x14ac:dyDescent="0.3">
      <c r="A25" s="13" t="s">
        <v>23</v>
      </c>
      <c r="B25" s="13"/>
      <c r="C25" s="14">
        <f>C16+C20+C24</f>
        <v>40116</v>
      </c>
      <c r="E25" s="21" t="s">
        <v>45</v>
      </c>
      <c r="F25" s="21"/>
      <c r="G25" s="25">
        <v>1127159</v>
      </c>
      <c r="H25" s="16"/>
      <c r="I25" s="16"/>
      <c r="J25" s="16"/>
    </row>
    <row r="26" spans="1:10" ht="15.75" thickBot="1" x14ac:dyDescent="0.3">
      <c r="A26" s="13" t="s">
        <v>24</v>
      </c>
      <c r="B26" s="13"/>
      <c r="C26" s="14">
        <v>746681</v>
      </c>
      <c r="E26" s="21" t="s">
        <v>46</v>
      </c>
      <c r="F26" s="21"/>
      <c r="G26" s="25">
        <v>1276141</v>
      </c>
      <c r="H26" s="16"/>
      <c r="I26" s="16"/>
      <c r="J26" s="16"/>
    </row>
    <row r="27" spans="1:10" ht="15.75" thickBot="1" x14ac:dyDescent="0.3">
      <c r="A27" s="13" t="s">
        <v>25</v>
      </c>
      <c r="B27" s="13"/>
      <c r="C27" s="14">
        <v>786797</v>
      </c>
      <c r="E27" s="3" t="s">
        <v>47</v>
      </c>
      <c r="F27" s="3"/>
      <c r="G27" s="3"/>
      <c r="H27" s="16"/>
      <c r="I27" s="16"/>
      <c r="J27" s="16"/>
    </row>
    <row r="28" spans="1:10" x14ac:dyDescent="0.25">
      <c r="A28" s="15"/>
      <c r="B28" s="15"/>
      <c r="C28" s="15"/>
      <c r="E28" s="3" t="s">
        <v>48</v>
      </c>
      <c r="F28" s="6">
        <v>18000</v>
      </c>
      <c r="G28" s="3"/>
      <c r="H28" s="16"/>
      <c r="I28" s="16"/>
      <c r="J28" s="16"/>
    </row>
    <row r="29" spans="1:10" ht="30" x14ac:dyDescent="0.25">
      <c r="A29" s="39" t="s">
        <v>26</v>
      </c>
      <c r="B29" s="38"/>
      <c r="C29" s="38"/>
      <c r="E29" s="3" t="s">
        <v>49</v>
      </c>
      <c r="F29" s="3"/>
      <c r="G29" s="3"/>
      <c r="H29" s="16"/>
      <c r="I29" s="16"/>
      <c r="J29" s="16"/>
    </row>
    <row r="30" spans="1:10" x14ac:dyDescent="0.25">
      <c r="A30" s="40"/>
      <c r="B30" s="38"/>
      <c r="C30" s="38"/>
      <c r="E30" s="3" t="s">
        <v>50</v>
      </c>
      <c r="F30" s="5">
        <v>-12187</v>
      </c>
      <c r="G30" s="3"/>
      <c r="H30" s="16"/>
      <c r="I30" s="16"/>
      <c r="J30" s="16"/>
    </row>
    <row r="31" spans="1:10" ht="15.75" x14ac:dyDescent="0.25">
      <c r="A31" s="39" t="s">
        <v>27</v>
      </c>
      <c r="B31" s="38"/>
      <c r="C31" s="38"/>
      <c r="E31" s="3" t="s">
        <v>51</v>
      </c>
      <c r="F31" s="3"/>
      <c r="G31" s="3"/>
      <c r="H31" s="5">
        <v>5813</v>
      </c>
      <c r="I31" s="5"/>
      <c r="J31" s="1"/>
    </row>
    <row r="32" spans="1:10" ht="15.75" x14ac:dyDescent="0.25">
      <c r="A32" s="38"/>
      <c r="B32" s="38"/>
      <c r="C32" s="38"/>
      <c r="E32" s="3" t="s">
        <v>52</v>
      </c>
      <c r="F32" s="3"/>
      <c r="G32" s="3"/>
      <c r="H32" s="6">
        <v>1281954</v>
      </c>
      <c r="I32" s="6"/>
      <c r="J32" s="1"/>
    </row>
    <row r="33" spans="1:10" ht="15.75" x14ac:dyDescent="0.25">
      <c r="A33" s="37">
        <f>C16+C20</f>
        <v>-49884</v>
      </c>
      <c r="B33" s="38"/>
      <c r="C33" s="38"/>
      <c r="E33" s="3" t="s">
        <v>53</v>
      </c>
      <c r="F33" s="3"/>
      <c r="G33" s="3"/>
      <c r="H33" s="5">
        <v>384586</v>
      </c>
      <c r="I33" s="5"/>
      <c r="J33" s="1"/>
    </row>
    <row r="34" spans="1:10" x14ac:dyDescent="0.25">
      <c r="E34" s="11" t="s">
        <v>54</v>
      </c>
      <c r="F34" s="3"/>
      <c r="G34" s="3"/>
      <c r="H34" s="4">
        <v>897368</v>
      </c>
      <c r="J34" s="4"/>
    </row>
    <row r="35" spans="1:10" ht="15.75" x14ac:dyDescent="0.25">
      <c r="E35" s="1"/>
      <c r="F35" s="1"/>
      <c r="G35" s="1"/>
      <c r="H35" s="1"/>
      <c r="I35" s="1"/>
      <c r="J35" s="1"/>
    </row>
    <row r="36" spans="1:10" ht="15.75" x14ac:dyDescent="0.25">
      <c r="E36" s="1"/>
    </row>
    <row r="37" spans="1:10" ht="15.75" x14ac:dyDescent="0.25">
      <c r="E37" s="1"/>
    </row>
    <row r="38" spans="1:10" ht="15.75" x14ac:dyDescent="0.25">
      <c r="E38" s="1"/>
    </row>
    <row r="39" spans="1:10" ht="15.75" x14ac:dyDescent="0.25">
      <c r="E39" s="1"/>
    </row>
    <row r="40" spans="1:10" ht="15.75" x14ac:dyDescent="0.25">
      <c r="E40" s="1"/>
    </row>
    <row r="41" spans="1:10" x14ac:dyDescent="0.25">
      <c r="E41" s="2" t="s">
        <v>33</v>
      </c>
      <c r="F41" s="2"/>
      <c r="G41" s="2"/>
      <c r="H41" s="2"/>
    </row>
    <row r="42" spans="1:10" x14ac:dyDescent="0.25">
      <c r="E42" s="2" t="s">
        <v>55</v>
      </c>
      <c r="F42" s="2"/>
      <c r="G42" s="2"/>
      <c r="H42" s="2"/>
    </row>
    <row r="43" spans="1:10" x14ac:dyDescent="0.25">
      <c r="E43" s="9">
        <v>44196</v>
      </c>
      <c r="F43" s="9"/>
      <c r="G43" s="9"/>
      <c r="H43" s="9"/>
    </row>
    <row r="44" spans="1:10" x14ac:dyDescent="0.25">
      <c r="E44" s="11"/>
      <c r="F44" s="3"/>
      <c r="G44" s="3"/>
      <c r="H44" s="3"/>
    </row>
    <row r="45" spans="1:10" x14ac:dyDescent="0.25">
      <c r="E45" s="22" t="s">
        <v>56</v>
      </c>
      <c r="F45" s="3"/>
      <c r="G45" s="18" t="s">
        <v>57</v>
      </c>
      <c r="H45" s="18" t="s">
        <v>58</v>
      </c>
    </row>
    <row r="46" spans="1:10" x14ac:dyDescent="0.25">
      <c r="E46" s="3" t="s">
        <v>59</v>
      </c>
      <c r="F46" s="3"/>
      <c r="G46" s="3"/>
      <c r="H46" s="3"/>
    </row>
    <row r="47" spans="1:10" x14ac:dyDescent="0.25">
      <c r="E47" s="11" t="s">
        <v>60</v>
      </c>
      <c r="F47" s="3"/>
      <c r="G47" s="4">
        <v>786797</v>
      </c>
      <c r="H47" s="4">
        <v>746681</v>
      </c>
    </row>
    <row r="48" spans="1:10" x14ac:dyDescent="0.25">
      <c r="E48" s="3" t="s">
        <v>61</v>
      </c>
      <c r="F48" s="3"/>
      <c r="G48" s="6">
        <v>680750</v>
      </c>
      <c r="H48" s="6">
        <v>542685</v>
      </c>
    </row>
    <row r="49" spans="5:8" x14ac:dyDescent="0.25">
      <c r="E49" s="3" t="s">
        <v>62</v>
      </c>
      <c r="F49" s="3"/>
      <c r="G49" s="6">
        <v>702159</v>
      </c>
      <c r="H49" s="8">
        <v>0</v>
      </c>
    </row>
    <row r="50" spans="5:8" x14ac:dyDescent="0.25">
      <c r="E50" s="11" t="s">
        <v>63</v>
      </c>
      <c r="F50" s="3"/>
      <c r="G50" s="6">
        <v>16766</v>
      </c>
      <c r="H50" s="6">
        <v>7500</v>
      </c>
    </row>
    <row r="51" spans="5:8" x14ac:dyDescent="0.25">
      <c r="E51" s="3" t="s">
        <v>64</v>
      </c>
      <c r="F51" s="3"/>
      <c r="G51" s="5">
        <v>76550</v>
      </c>
      <c r="H51" s="5">
        <v>42590</v>
      </c>
    </row>
    <row r="52" spans="5:8" x14ac:dyDescent="0.25">
      <c r="E52" s="21" t="s">
        <v>65</v>
      </c>
      <c r="F52" s="3"/>
      <c r="G52" s="5">
        <v>2263022</v>
      </c>
      <c r="H52" s="5">
        <v>1339456</v>
      </c>
    </row>
    <row r="53" spans="5:8" x14ac:dyDescent="0.25">
      <c r="E53" s="3" t="s">
        <v>66</v>
      </c>
      <c r="F53" s="3"/>
      <c r="G53" s="3"/>
      <c r="H53" s="3"/>
    </row>
    <row r="54" spans="5:8" x14ac:dyDescent="0.25">
      <c r="E54" s="3" t="s">
        <v>67</v>
      </c>
      <c r="F54" s="3"/>
      <c r="G54" s="6">
        <v>40416</v>
      </c>
      <c r="H54" s="6">
        <v>40416</v>
      </c>
    </row>
    <row r="55" spans="5:8" x14ac:dyDescent="0.25">
      <c r="E55" s="3" t="s">
        <v>68</v>
      </c>
      <c r="F55" s="3"/>
      <c r="G55" s="6">
        <v>929400</v>
      </c>
      <c r="H55" s="6">
        <v>800200</v>
      </c>
    </row>
    <row r="56" spans="5:8" x14ac:dyDescent="0.25">
      <c r="E56" s="11" t="s">
        <v>69</v>
      </c>
      <c r="F56" s="3"/>
      <c r="G56" s="6">
        <v>450000</v>
      </c>
      <c r="H56" s="6">
        <v>450000</v>
      </c>
    </row>
    <row r="57" spans="5:8" x14ac:dyDescent="0.25">
      <c r="E57" s="11" t="s">
        <v>70</v>
      </c>
      <c r="F57" s="3"/>
      <c r="G57" s="6">
        <v>300000</v>
      </c>
      <c r="H57" s="6">
        <v>300000</v>
      </c>
    </row>
    <row r="58" spans="5:8" x14ac:dyDescent="0.25">
      <c r="E58" s="3" t="s">
        <v>71</v>
      </c>
      <c r="F58" s="3"/>
      <c r="G58" s="5">
        <v>-482523</v>
      </c>
      <c r="H58" s="5">
        <v>-485204</v>
      </c>
    </row>
    <row r="59" spans="5:8" x14ac:dyDescent="0.25">
      <c r="E59" s="21" t="s">
        <v>90</v>
      </c>
      <c r="F59" s="23"/>
      <c r="G59" s="25">
        <v>1237293</v>
      </c>
      <c r="H59" s="25">
        <v>1105412</v>
      </c>
    </row>
    <row r="60" spans="5:8" x14ac:dyDescent="0.25">
      <c r="E60" s="26"/>
      <c r="F60" s="26"/>
      <c r="G60" s="27"/>
      <c r="H60" s="27"/>
    </row>
    <row r="61" spans="5:8" x14ac:dyDescent="0.25">
      <c r="E61" s="22" t="s">
        <v>72</v>
      </c>
      <c r="F61" s="3"/>
      <c r="G61" s="24">
        <v>3500315</v>
      </c>
      <c r="H61" s="24">
        <v>2444868</v>
      </c>
    </row>
    <row r="62" spans="5:8" x14ac:dyDescent="0.25">
      <c r="E62" s="11"/>
      <c r="F62" s="3"/>
      <c r="G62" s="3"/>
      <c r="H62" s="3"/>
    </row>
    <row r="63" spans="5:8" x14ac:dyDescent="0.25">
      <c r="E63" s="21" t="s">
        <v>73</v>
      </c>
      <c r="F63" s="10"/>
      <c r="G63" s="3"/>
      <c r="H63" s="3"/>
    </row>
    <row r="64" spans="5:8" x14ac:dyDescent="0.25">
      <c r="E64" s="3" t="s">
        <v>74</v>
      </c>
      <c r="F64" s="3"/>
      <c r="G64" s="4"/>
      <c r="H64" s="3"/>
    </row>
    <row r="65" spans="5:8" x14ac:dyDescent="0.25">
      <c r="E65" s="3" t="s">
        <v>75</v>
      </c>
      <c r="F65" s="3"/>
      <c r="G65" s="4">
        <v>157095</v>
      </c>
      <c r="H65" s="4">
        <v>128360</v>
      </c>
    </row>
    <row r="66" spans="5:8" x14ac:dyDescent="0.25">
      <c r="E66" s="3" t="s">
        <v>76</v>
      </c>
      <c r="F66" s="3"/>
      <c r="G66" s="6">
        <v>101344</v>
      </c>
      <c r="H66" s="6">
        <v>79989</v>
      </c>
    </row>
    <row r="67" spans="5:8" x14ac:dyDescent="0.25">
      <c r="E67" s="3" t="s">
        <v>77</v>
      </c>
      <c r="F67" s="3"/>
      <c r="G67" s="6">
        <v>4517</v>
      </c>
      <c r="H67" s="6">
        <v>1984</v>
      </c>
    </row>
    <row r="68" spans="5:8" x14ac:dyDescent="0.25">
      <c r="E68" s="3" t="s">
        <v>78</v>
      </c>
      <c r="F68" s="3"/>
      <c r="G68" s="6">
        <v>1187</v>
      </c>
      <c r="H68" s="8">
        <v>0</v>
      </c>
    </row>
    <row r="69" spans="5:8" x14ac:dyDescent="0.25">
      <c r="E69" s="3" t="s">
        <v>79</v>
      </c>
      <c r="F69" s="3"/>
      <c r="G69" s="6">
        <v>14515</v>
      </c>
      <c r="H69" s="6">
        <v>15246</v>
      </c>
    </row>
    <row r="70" spans="5:8" x14ac:dyDescent="0.25">
      <c r="E70" s="3" t="s">
        <v>80</v>
      </c>
      <c r="F70" s="3"/>
      <c r="G70" s="5">
        <v>15000</v>
      </c>
      <c r="H70" s="7">
        <v>0</v>
      </c>
    </row>
    <row r="71" spans="5:8" x14ac:dyDescent="0.25">
      <c r="E71" s="21" t="s">
        <v>81</v>
      </c>
      <c r="F71" s="21"/>
      <c r="G71" s="6">
        <v>293658</v>
      </c>
      <c r="H71" s="25">
        <v>225579</v>
      </c>
    </row>
    <row r="72" spans="5:8" x14ac:dyDescent="0.25">
      <c r="E72" s="3" t="s">
        <v>82</v>
      </c>
      <c r="F72" s="3"/>
      <c r="G72" s="3"/>
      <c r="H72" s="3"/>
    </row>
    <row r="73" spans="5:8" x14ac:dyDescent="0.25">
      <c r="E73" s="3" t="s">
        <v>83</v>
      </c>
      <c r="F73" s="3"/>
      <c r="G73" s="5">
        <v>140000</v>
      </c>
      <c r="H73" s="7">
        <v>0</v>
      </c>
    </row>
    <row r="74" spans="5:8" x14ac:dyDescent="0.25">
      <c r="E74" s="20" t="s">
        <v>84</v>
      </c>
      <c r="F74" s="20"/>
      <c r="G74" s="6">
        <v>433658</v>
      </c>
      <c r="H74" s="19">
        <v>225579</v>
      </c>
    </row>
    <row r="75" spans="5:8" x14ac:dyDescent="0.25">
      <c r="E75" s="3" t="s">
        <v>85</v>
      </c>
      <c r="F75" s="3"/>
      <c r="G75" s="3"/>
      <c r="H75" s="3"/>
    </row>
    <row r="76" spans="5:8" x14ac:dyDescent="0.25">
      <c r="E76" s="3" t="s">
        <v>86</v>
      </c>
      <c r="F76" s="3"/>
      <c r="G76" s="6">
        <v>1250000</v>
      </c>
      <c r="H76" s="6">
        <v>1250000</v>
      </c>
    </row>
    <row r="77" spans="5:8" x14ac:dyDescent="0.25">
      <c r="E77" s="3" t="s">
        <v>87</v>
      </c>
      <c r="F77" s="3"/>
      <c r="G77" s="5">
        <v>1816657</v>
      </c>
      <c r="H77" s="5">
        <v>969289</v>
      </c>
    </row>
    <row r="78" spans="5:8" x14ac:dyDescent="0.25">
      <c r="E78" s="21" t="s">
        <v>88</v>
      </c>
      <c r="F78" s="21"/>
      <c r="G78" s="25">
        <v>3066657</v>
      </c>
      <c r="H78" s="25">
        <v>2219289</v>
      </c>
    </row>
    <row r="79" spans="5:8" x14ac:dyDescent="0.25">
      <c r="E79" s="21" t="s">
        <v>89</v>
      </c>
      <c r="F79" s="21"/>
      <c r="G79" s="24">
        <v>3500315</v>
      </c>
      <c r="H79" s="24">
        <v>2444868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2020-10-28T00:07:06Z</dcterms:created>
  <dcterms:modified xsi:type="dcterms:W3CDTF">2020-10-28T02:19:08Z</dcterms:modified>
</cp:coreProperties>
</file>